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Public\Documents\Martin\Javna objava trošenja sredstava\2026\"/>
    </mc:Choice>
  </mc:AlternateContent>
  <xr:revisionPtr revIDLastSave="0" documentId="13_ncr:1_{64EAC540-52DD-4317-8E3E-12E410DF2B2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01-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5" i="1" l="1"/>
  <c r="D33" i="1"/>
  <c r="D32" i="1"/>
  <c r="D31" i="1"/>
  <c r="D37" i="1"/>
  <c r="D34" i="1"/>
  <c r="D36" i="1"/>
  <c r="D40" i="1" l="1"/>
</calcChain>
</file>

<file path=xl/sharedStrings.xml><?xml version="1.0" encoding="utf-8"?>
<sst xmlns="http://schemas.openxmlformats.org/spreadsheetml/2006/main" count="156" uniqueCount="119">
  <si>
    <t>Datum:  20.02.2026</t>
  </si>
  <si>
    <t>CPUZ VRBINA SISAK SISAK</t>
  </si>
  <si>
    <t>SISAK ULICA LIPA 11</t>
  </si>
  <si>
    <t>2390001-1100016509</t>
  </si>
  <si>
    <t>u periodu od 01/01/2026 do 31/01/2026</t>
  </si>
  <si>
    <t>NAZIV PRIMATELJA</t>
  </si>
  <si>
    <t>OIB PRIMATELJA</t>
  </si>
  <si>
    <t>SJEDIŠTE PRIMATELJA</t>
  </si>
  <si>
    <t>Ukupan iznos isplate po primatelju</t>
  </si>
  <si>
    <t>VRSTA RASHODA</t>
  </si>
  <si>
    <t>NAZIV RASHODA</t>
  </si>
  <si>
    <t xml:space="preserve">BUDI SVOJ D.O.O. </t>
  </si>
  <si>
    <t>87868452770</t>
  </si>
  <si>
    <t>PEĆNJAKOVA ULICA 1 ,ZAGREB</t>
  </si>
  <si>
    <t>3213100</t>
  </si>
  <si>
    <t>Seminari, savjetovanja i simpoziji</t>
  </si>
  <si>
    <t xml:space="preserve">CROATIA OSIGURANJE </t>
  </si>
  <si>
    <t>26187994862</t>
  </si>
  <si>
    <t>TRG KRALJA TOMISLAVA 16 ,VELIKA GORICA</t>
  </si>
  <si>
    <t>3292100</t>
  </si>
  <si>
    <t>Premije osiguranja prijevoznih sredstava</t>
  </si>
  <si>
    <t xml:space="preserve">FINA  </t>
  </si>
  <si>
    <t>85821130368</t>
  </si>
  <si>
    <t>ULICA GRADA VUKOVARA 70 ,ZAGREB</t>
  </si>
  <si>
    <t>3299900</t>
  </si>
  <si>
    <t>Ostali nespomenuti rashodi poslovanja</t>
  </si>
  <si>
    <t>3434900</t>
  </si>
  <si>
    <t>Ostali nespomenuti financijski rashodi</t>
  </si>
  <si>
    <t>GOSPODARENJE OTPADOM   SISAK d.o.o.</t>
  </si>
  <si>
    <t>25388753075</t>
  </si>
  <si>
    <t>I.K. Sakcinskog 28 ,SISAK</t>
  </si>
  <si>
    <t>3234200</t>
  </si>
  <si>
    <t>Iznošenje i odvoz smeća</t>
  </si>
  <si>
    <t xml:space="preserve">HEP-TOPLINARSTVO d.o.o. </t>
  </si>
  <si>
    <t>15907062900</t>
  </si>
  <si>
    <t>ULICA BRAĆE KAVURIĆ 16 ,SISAK</t>
  </si>
  <si>
    <t>3223200</t>
  </si>
  <si>
    <t>Topla voda (toplana)</t>
  </si>
  <si>
    <t xml:space="preserve">HEP ELEKTRA d.o.o. </t>
  </si>
  <si>
    <t>43965974818</t>
  </si>
  <si>
    <t>ULICA GRADA VUKOVARA 37 ,ZAGREB</t>
  </si>
  <si>
    <t>3223100</t>
  </si>
  <si>
    <t>Električna energija</t>
  </si>
  <si>
    <t xml:space="preserve">HRVATSKA POŠTA D.D. </t>
  </si>
  <si>
    <t>87311810356</t>
  </si>
  <si>
    <t>TRG SLOBODE 9 ,VARAŽDIN</t>
  </si>
  <si>
    <t>3231300</t>
  </si>
  <si>
    <t>Poštarina (pisma, tiskanice i sl.)</t>
  </si>
  <si>
    <t xml:space="preserve">INA d.d. </t>
  </si>
  <si>
    <t>27759560625</t>
  </si>
  <si>
    <t>AVENIJA V. HOLJEVCA 10 ,ZAGREB</t>
  </si>
  <si>
    <t>3223480</t>
  </si>
  <si>
    <t>Opskrba gorivom na benzinskim postajama, objedinjena nabava</t>
  </si>
  <si>
    <t xml:space="preserve">KTC D.D. </t>
  </si>
  <si>
    <t>95970838122</t>
  </si>
  <si>
    <t>NIKOLE TESLE 18 ,KRIŽEVCI</t>
  </si>
  <si>
    <t>3222400</t>
  </si>
  <si>
    <t>Namirnice</t>
  </si>
  <si>
    <t xml:space="preserve">MET Croatia Energy Trade </t>
  </si>
  <si>
    <t>85106651596</t>
  </si>
  <si>
    <t>Radnička cesta 80 ,Zagreb</t>
  </si>
  <si>
    <t>3223300</t>
  </si>
  <si>
    <t>Plin</t>
  </si>
  <si>
    <t xml:space="preserve">NARODNE NOVINE </t>
  </si>
  <si>
    <t>64546066176</t>
  </si>
  <si>
    <t>SAVSKI GAJ XIII put 6 ,ZAGREB</t>
  </si>
  <si>
    <t>3233900</t>
  </si>
  <si>
    <t>Ostale usluge promidžbe i informiranja</t>
  </si>
  <si>
    <t xml:space="preserve">PETROL d.o.o. </t>
  </si>
  <si>
    <t>75550985023</t>
  </si>
  <si>
    <t>SAVSKA OPATOVINA 36 ,ZAGREB</t>
  </si>
  <si>
    <t>3223410</t>
  </si>
  <si>
    <t>Lož ulje</t>
  </si>
  <si>
    <t xml:space="preserve">RE-MARIS obrt za trgovinu </t>
  </si>
  <si>
    <t xml:space="preserve">ZAGREBAČKE PEKARNE KLARA </t>
  </si>
  <si>
    <t>76842508189</t>
  </si>
  <si>
    <t>UTINJSKA ULICA 48 ,ZAGREB</t>
  </si>
  <si>
    <t>UKUPNO:</t>
  </si>
  <si>
    <t>Ravnatelj</t>
  </si>
  <si>
    <t>Stjepan Čivić, mag. prim. educ.</t>
  </si>
  <si>
    <t>Informacija o trošenju sredstava za mjesec siječanj 2026. godine</t>
  </si>
  <si>
    <t>P.M. (fizička osoba)</t>
  </si>
  <si>
    <t>-</t>
  </si>
  <si>
    <t>Zakupnine i najamnine za građevinske objekte</t>
  </si>
  <si>
    <t>ZAPOSLENICI</t>
  </si>
  <si>
    <t>Plaće za redovan rad</t>
  </si>
  <si>
    <t>Plaće za posebne uvjete rada</t>
  </si>
  <si>
    <t>Doprinosi za obvezno zdravstveno osiguranje</t>
  </si>
  <si>
    <t>Službena putovanja</t>
  </si>
  <si>
    <t>Naknade za prijevoz, rad na terenu i odvojeni život</t>
  </si>
  <si>
    <t>KORISNICI</t>
  </si>
  <si>
    <t>Naknade građanima i kućanstvima u novcu</t>
  </si>
  <si>
    <t>Materijal i sirovine</t>
  </si>
  <si>
    <t>KORISNICI - organizirano stanovanje</t>
  </si>
  <si>
    <t>Uredski materijal i ostali materijalni rashodi</t>
  </si>
  <si>
    <t>DRŽAVNI PRORAČUN RH</t>
  </si>
  <si>
    <t>KATANČIĆEVA 5, ZAGREB</t>
  </si>
  <si>
    <t>Novčana naknada zbog nezapošljavanja osoba s invaliditetom</t>
  </si>
  <si>
    <t xml:space="preserve">DEICHMANN d.o.o. </t>
  </si>
  <si>
    <t>60959154399</t>
  </si>
  <si>
    <t>RUDOLFA KOLAKA 14, ZAGREB</t>
  </si>
  <si>
    <t>3222960</t>
  </si>
  <si>
    <t>Odjeća i obuća korisnika</t>
  </si>
  <si>
    <t xml:space="preserve">HRVATSKA POŠTANSKA BANKA  </t>
  </si>
  <si>
    <t>87939104217</t>
  </si>
  <si>
    <t>JURIŠIĆEVA 4 ,ZAGREB</t>
  </si>
  <si>
    <t>3431200</t>
  </si>
  <si>
    <t>Usluge platnog prometa</t>
  </si>
  <si>
    <t>INSERTIOWEB obrt, vl. DIJANA ZJAKIĆ</t>
  </si>
  <si>
    <t>Ostale računalne usluge</t>
  </si>
  <si>
    <t>IVANČICA d.d.</t>
  </si>
  <si>
    <t>PETRA PRERADOVIĆA 12, IVANEC</t>
  </si>
  <si>
    <t>ZAPI, obrt za edukaciju, vl. Carla Konta</t>
  </si>
  <si>
    <t>Pomoć za prijevozne troškove korisnika</t>
  </si>
  <si>
    <t>HŽ PUTNIČKI PRIJEVOZ</t>
  </si>
  <si>
    <t>STROJARSKA CESTA 11, ZAGREB</t>
  </si>
  <si>
    <t>FOTO STUDIO D.O.O.</t>
  </si>
  <si>
    <t>KOLODVORSKA 6, KUTINA</t>
  </si>
  <si>
    <t>Film i izrada fotografija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</si>
</sst>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4" fillId="0" borderId="0" xfId="0" applyFont="1"/>
    <xf numFmtId="0" fontId="4" fillId="2" borderId="1" xfId="0" quotePrefix="1" applyFont="1" applyFill="1" applyBorder="1" applyAlignment="1">
      <alignment horizontal="center"/>
    </xf>
    <xf numFmtId="0" fontId="1" fillId="0" borderId="1" xfId="0" quotePrefix="1" applyFont="1" applyBorder="1"/>
    <xf numFmtId="4" fontId="1" fillId="0" borderId="1" xfId="0" applyNumberFormat="1" applyFont="1" applyBorder="1"/>
    <xf numFmtId="0" fontId="1" fillId="0" borderId="1" xfId="0" quotePrefix="1" applyFont="1" applyBorder="1" applyAlignment="1">
      <alignment horizontal="right"/>
    </xf>
    <xf numFmtId="0" fontId="0" fillId="2" borderId="0" xfId="0" applyFill="1"/>
    <xf numFmtId="0" fontId="4" fillId="2" borderId="0" xfId="0" applyFont="1" applyFill="1"/>
    <xf numFmtId="0" fontId="4" fillId="2" borderId="0" xfId="0" quotePrefix="1" applyFont="1" applyFill="1" applyAlignment="1">
      <alignment horizontal="right"/>
    </xf>
    <xf numFmtId="4" fontId="4" fillId="2" borderId="0" xfId="0" applyNumberFormat="1" applyFont="1" applyFill="1" applyAlignment="1">
      <alignment horizontal="right"/>
    </xf>
    <xf numFmtId="0" fontId="5" fillId="0" borderId="0" xfId="0" applyFont="1" applyAlignment="1">
      <alignment horizontal="center" vertical="center"/>
    </xf>
    <xf numFmtId="0" fontId="1" fillId="0" borderId="0" xfId="0" quotePrefix="1" applyFont="1" applyAlignment="1">
      <alignment horizontal="right"/>
    </xf>
    <xf numFmtId="0" fontId="0" fillId="0" borderId="0" xfId="0" applyAlignment="1">
      <alignment horizontal="right"/>
    </xf>
    <xf numFmtId="0" fontId="1" fillId="0" borderId="0" xfId="0" quotePrefix="1" applyFont="1"/>
    <xf numFmtId="0" fontId="0" fillId="0" borderId="0" xfId="0"/>
    <xf numFmtId="0" fontId="2" fillId="0" borderId="0" xfId="0" quotePrefix="1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quotePrefix="1" applyFont="1" applyAlignment="1">
      <alignment horizontal="center"/>
    </xf>
    <xf numFmtId="0" fontId="1" fillId="0" borderId="1" xfId="0" quotePrefix="1" applyFont="1" applyBorder="1" applyAlignment="1">
      <alignment horizontal="left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44"/>
  <sheetViews>
    <sheetView tabSelected="1" workbookViewId="0">
      <selection sqref="A1:F1"/>
    </sheetView>
  </sheetViews>
  <sheetFormatPr defaultRowHeight="15" x14ac:dyDescent="0.25"/>
  <cols>
    <col min="1" max="1" width="39.85546875" bestFit="1" customWidth="1"/>
    <col min="2" max="2" width="16.7109375" bestFit="1" customWidth="1"/>
    <col min="3" max="3" width="42.5703125" bestFit="1" customWidth="1"/>
    <col min="4" max="4" width="33.140625" bestFit="1" customWidth="1"/>
    <col min="5" max="5" width="17.28515625" bestFit="1" customWidth="1"/>
    <col min="6" max="6" width="54.85546875" bestFit="1" customWidth="1"/>
  </cols>
  <sheetData>
    <row r="1" spans="1:25" x14ac:dyDescent="0.25">
      <c r="A1" s="11" t="s">
        <v>0</v>
      </c>
      <c r="B1" s="12"/>
      <c r="C1" s="12"/>
      <c r="D1" s="12"/>
      <c r="E1" s="12"/>
      <c r="F1" s="12"/>
    </row>
    <row r="2" spans="1:25" x14ac:dyDescent="0.25">
      <c r="A2" s="13" t="s">
        <v>1</v>
      </c>
      <c r="B2" s="14"/>
      <c r="C2" s="14"/>
      <c r="D2" s="14"/>
      <c r="E2" s="14"/>
      <c r="F2" s="14"/>
    </row>
    <row r="3" spans="1:25" x14ac:dyDescent="0.25">
      <c r="A3" s="13" t="s">
        <v>2</v>
      </c>
      <c r="B3" s="14"/>
      <c r="C3" s="14"/>
      <c r="D3" s="14"/>
      <c r="E3" s="14"/>
      <c r="F3" s="14"/>
    </row>
    <row r="4" spans="1:25" x14ac:dyDescent="0.25">
      <c r="A4" s="13" t="s">
        <v>3</v>
      </c>
      <c r="B4" s="14"/>
      <c r="C4" s="14"/>
      <c r="D4" s="14"/>
      <c r="E4" s="14"/>
      <c r="F4" s="14"/>
    </row>
    <row r="5" spans="1:25" ht="18" x14ac:dyDescent="0.25">
      <c r="A5" s="15" t="s">
        <v>80</v>
      </c>
      <c r="B5" s="16"/>
      <c r="C5" s="16"/>
      <c r="D5" s="16"/>
      <c r="E5" s="16"/>
      <c r="F5" s="16"/>
    </row>
    <row r="6" spans="1:25" x14ac:dyDescent="0.25">
      <c r="A6" s="17" t="s">
        <v>4</v>
      </c>
      <c r="B6" s="16"/>
      <c r="C6" s="16"/>
      <c r="D6" s="16"/>
      <c r="E6" s="16"/>
      <c r="F6" s="16"/>
    </row>
    <row r="7" spans="1:25" x14ac:dyDescent="0.25">
      <c r="A7" s="2" t="s">
        <v>5</v>
      </c>
      <c r="B7" s="2" t="s">
        <v>6</v>
      </c>
      <c r="C7" s="2" t="s">
        <v>7</v>
      </c>
      <c r="D7" s="2" t="s">
        <v>8</v>
      </c>
      <c r="E7" s="2" t="s">
        <v>9</v>
      </c>
      <c r="F7" s="2" t="s">
        <v>10</v>
      </c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x14ac:dyDescent="0.25">
      <c r="A8" s="3" t="s">
        <v>11</v>
      </c>
      <c r="B8" s="3" t="s">
        <v>12</v>
      </c>
      <c r="C8" s="3" t="s">
        <v>13</v>
      </c>
      <c r="D8" s="4">
        <v>220</v>
      </c>
      <c r="E8" s="5" t="s">
        <v>14</v>
      </c>
      <c r="F8" s="3" t="s">
        <v>15</v>
      </c>
    </row>
    <row r="9" spans="1:25" x14ac:dyDescent="0.25">
      <c r="A9" s="3" t="s">
        <v>16</v>
      </c>
      <c r="B9" s="3" t="s">
        <v>17</v>
      </c>
      <c r="C9" s="3" t="s">
        <v>18</v>
      </c>
      <c r="D9" s="4">
        <v>986.92</v>
      </c>
      <c r="E9" s="5" t="s">
        <v>19</v>
      </c>
      <c r="F9" s="3" t="s">
        <v>20</v>
      </c>
    </row>
    <row r="10" spans="1:25" x14ac:dyDescent="0.25">
      <c r="A10" s="3" t="s">
        <v>98</v>
      </c>
      <c r="B10" s="3" t="s">
        <v>99</v>
      </c>
      <c r="C10" s="3" t="s">
        <v>100</v>
      </c>
      <c r="D10" s="4">
        <v>99.98</v>
      </c>
      <c r="E10" s="5" t="s">
        <v>101</v>
      </c>
      <c r="F10" s="3" t="s">
        <v>102</v>
      </c>
    </row>
    <row r="11" spans="1:25" x14ac:dyDescent="0.25">
      <c r="A11" s="3" t="s">
        <v>21</v>
      </c>
      <c r="B11" s="3" t="s">
        <v>22</v>
      </c>
      <c r="C11" s="3" t="s">
        <v>23</v>
      </c>
      <c r="D11" s="4">
        <v>49.78</v>
      </c>
      <c r="E11" s="5" t="s">
        <v>24</v>
      </c>
      <c r="F11" s="3" t="s">
        <v>25</v>
      </c>
    </row>
    <row r="12" spans="1:25" x14ac:dyDescent="0.25">
      <c r="A12" s="3" t="s">
        <v>21</v>
      </c>
      <c r="B12" s="3" t="s">
        <v>22</v>
      </c>
      <c r="C12" s="3" t="s">
        <v>23</v>
      </c>
      <c r="D12" s="4">
        <v>1.66</v>
      </c>
      <c r="E12" s="5" t="s">
        <v>26</v>
      </c>
      <c r="F12" s="3" t="s">
        <v>27</v>
      </c>
    </row>
    <row r="13" spans="1:25" x14ac:dyDescent="0.25">
      <c r="A13" s="3" t="s">
        <v>116</v>
      </c>
      <c r="B13" s="18">
        <v>52578083452</v>
      </c>
      <c r="C13" s="3" t="s">
        <v>117</v>
      </c>
      <c r="D13" s="4">
        <v>18</v>
      </c>
      <c r="E13" s="5">
        <v>3239200</v>
      </c>
      <c r="F13" s="3" t="s">
        <v>118</v>
      </c>
    </row>
    <row r="14" spans="1:25" x14ac:dyDescent="0.25">
      <c r="A14" s="3" t="s">
        <v>28</v>
      </c>
      <c r="B14" s="3" t="s">
        <v>29</v>
      </c>
      <c r="C14" s="3" t="s">
        <v>30</v>
      </c>
      <c r="D14" s="4">
        <v>99.71</v>
      </c>
      <c r="E14" s="5" t="s">
        <v>31</v>
      </c>
      <c r="F14" s="3" t="s">
        <v>32</v>
      </c>
    </row>
    <row r="15" spans="1:25" x14ac:dyDescent="0.25">
      <c r="A15" s="3" t="s">
        <v>33</v>
      </c>
      <c r="B15" s="3" t="s">
        <v>34</v>
      </c>
      <c r="C15" s="3" t="s">
        <v>35</v>
      </c>
      <c r="D15" s="4">
        <v>99.12</v>
      </c>
      <c r="E15" s="5" t="s">
        <v>36</v>
      </c>
      <c r="F15" s="3" t="s">
        <v>37</v>
      </c>
    </row>
    <row r="16" spans="1:25" x14ac:dyDescent="0.25">
      <c r="A16" s="3" t="s">
        <v>38</v>
      </c>
      <c r="B16" s="3" t="s">
        <v>39</v>
      </c>
      <c r="C16" s="3" t="s">
        <v>40</v>
      </c>
      <c r="D16" s="4">
        <v>56.82</v>
      </c>
      <c r="E16" s="5" t="s">
        <v>41</v>
      </c>
      <c r="F16" s="3" t="s">
        <v>42</v>
      </c>
    </row>
    <row r="17" spans="1:6" x14ac:dyDescent="0.25">
      <c r="A17" s="3" t="s">
        <v>43</v>
      </c>
      <c r="B17" s="3" t="s">
        <v>44</v>
      </c>
      <c r="C17" s="3" t="s">
        <v>45</v>
      </c>
      <c r="D17" s="4">
        <v>0.55000000000000004</v>
      </c>
      <c r="E17" s="5" t="s">
        <v>46</v>
      </c>
      <c r="F17" s="3" t="s">
        <v>47</v>
      </c>
    </row>
    <row r="18" spans="1:6" x14ac:dyDescent="0.25">
      <c r="A18" s="3" t="s">
        <v>103</v>
      </c>
      <c r="B18" s="3" t="s">
        <v>104</v>
      </c>
      <c r="C18" s="3" t="s">
        <v>105</v>
      </c>
      <c r="D18" s="4">
        <v>86.02</v>
      </c>
      <c r="E18" s="5" t="s">
        <v>106</v>
      </c>
      <c r="F18" s="3" t="s">
        <v>107</v>
      </c>
    </row>
    <row r="19" spans="1:6" x14ac:dyDescent="0.25">
      <c r="A19" s="3" t="s">
        <v>114</v>
      </c>
      <c r="B19" s="18">
        <v>80572192786</v>
      </c>
      <c r="C19" s="3" t="s">
        <v>115</v>
      </c>
      <c r="D19" s="4">
        <v>31.8</v>
      </c>
      <c r="E19" s="5">
        <v>3722110</v>
      </c>
      <c r="F19" s="3" t="s">
        <v>113</v>
      </c>
    </row>
    <row r="20" spans="1:6" x14ac:dyDescent="0.25">
      <c r="A20" s="3" t="s">
        <v>48</v>
      </c>
      <c r="B20" s="3" t="s">
        <v>49</v>
      </c>
      <c r="C20" s="3" t="s">
        <v>50</v>
      </c>
      <c r="D20" s="4">
        <v>270.82</v>
      </c>
      <c r="E20" s="5" t="s">
        <v>51</v>
      </c>
      <c r="F20" s="3" t="s">
        <v>52</v>
      </c>
    </row>
    <row r="21" spans="1:6" x14ac:dyDescent="0.25">
      <c r="A21" s="3" t="s">
        <v>108</v>
      </c>
      <c r="B21" s="3" t="s">
        <v>82</v>
      </c>
      <c r="C21" s="3" t="s">
        <v>82</v>
      </c>
      <c r="D21" s="4">
        <v>130.80000000000001</v>
      </c>
      <c r="E21" s="5">
        <v>3238900</v>
      </c>
      <c r="F21" s="3" t="s">
        <v>109</v>
      </c>
    </row>
    <row r="22" spans="1:6" x14ac:dyDescent="0.25">
      <c r="A22" s="3" t="s">
        <v>110</v>
      </c>
      <c r="B22" s="18">
        <v>53925646045</v>
      </c>
      <c r="C22" s="3" t="s">
        <v>111</v>
      </c>
      <c r="D22" s="4">
        <v>33.950000000000003</v>
      </c>
      <c r="E22" s="5">
        <v>3222960</v>
      </c>
      <c r="F22" s="3" t="s">
        <v>102</v>
      </c>
    </row>
    <row r="23" spans="1:6" x14ac:dyDescent="0.25">
      <c r="A23" s="3" t="s">
        <v>53</v>
      </c>
      <c r="B23" s="3" t="s">
        <v>54</v>
      </c>
      <c r="C23" s="3" t="s">
        <v>55</v>
      </c>
      <c r="D23" s="4">
        <v>38.5</v>
      </c>
      <c r="E23" s="5" t="s">
        <v>56</v>
      </c>
      <c r="F23" s="3" t="s">
        <v>57</v>
      </c>
    </row>
    <row r="24" spans="1:6" x14ac:dyDescent="0.25">
      <c r="A24" s="3" t="s">
        <v>58</v>
      </c>
      <c r="B24" s="3" t="s">
        <v>59</v>
      </c>
      <c r="C24" s="3" t="s">
        <v>60</v>
      </c>
      <c r="D24" s="4">
        <v>498.49</v>
      </c>
      <c r="E24" s="5" t="s">
        <v>61</v>
      </c>
      <c r="F24" s="3" t="s">
        <v>62</v>
      </c>
    </row>
    <row r="25" spans="1:6" x14ac:dyDescent="0.25">
      <c r="A25" s="3" t="s">
        <v>63</v>
      </c>
      <c r="B25" s="3" t="s">
        <v>64</v>
      </c>
      <c r="C25" s="3" t="s">
        <v>65</v>
      </c>
      <c r="D25" s="4">
        <v>916.5</v>
      </c>
      <c r="E25" s="5" t="s">
        <v>66</v>
      </c>
      <c r="F25" s="3" t="s">
        <v>67</v>
      </c>
    </row>
    <row r="26" spans="1:6" x14ac:dyDescent="0.25">
      <c r="A26" s="3" t="s">
        <v>68</v>
      </c>
      <c r="B26" s="3" t="s">
        <v>69</v>
      </c>
      <c r="C26" s="3" t="s">
        <v>70</v>
      </c>
      <c r="D26" s="4">
        <v>824.7</v>
      </c>
      <c r="E26" s="5" t="s">
        <v>71</v>
      </c>
      <c r="F26" s="3" t="s">
        <v>72</v>
      </c>
    </row>
    <row r="27" spans="1:6" x14ac:dyDescent="0.25">
      <c r="A27" s="3" t="s">
        <v>73</v>
      </c>
      <c r="B27" s="3" t="s">
        <v>82</v>
      </c>
      <c r="C27" s="3" t="s">
        <v>82</v>
      </c>
      <c r="D27" s="4">
        <v>18.59</v>
      </c>
      <c r="E27" s="5" t="s">
        <v>56</v>
      </c>
      <c r="F27" s="3" t="s">
        <v>57</v>
      </c>
    </row>
    <row r="28" spans="1:6" x14ac:dyDescent="0.25">
      <c r="A28" s="3" t="s">
        <v>74</v>
      </c>
      <c r="B28" s="3" t="s">
        <v>75</v>
      </c>
      <c r="C28" s="3" t="s">
        <v>76</v>
      </c>
      <c r="D28" s="4">
        <v>27.03</v>
      </c>
      <c r="E28" s="5" t="s">
        <v>56</v>
      </c>
      <c r="F28" s="3" t="s">
        <v>57</v>
      </c>
    </row>
    <row r="29" spans="1:6" x14ac:dyDescent="0.25">
      <c r="A29" s="3" t="s">
        <v>112</v>
      </c>
      <c r="B29" s="18" t="s">
        <v>82</v>
      </c>
      <c r="C29" s="3" t="s">
        <v>82</v>
      </c>
      <c r="D29" s="4">
        <v>99</v>
      </c>
      <c r="E29" s="5">
        <v>3213100</v>
      </c>
      <c r="F29" s="3" t="s">
        <v>15</v>
      </c>
    </row>
    <row r="30" spans="1:6" x14ac:dyDescent="0.25">
      <c r="A30" s="3" t="s">
        <v>81</v>
      </c>
      <c r="B30" s="3" t="s">
        <v>82</v>
      </c>
      <c r="C30" s="3" t="s">
        <v>82</v>
      </c>
      <c r="D30" s="4">
        <v>800</v>
      </c>
      <c r="E30" s="5">
        <v>3235200</v>
      </c>
      <c r="F30" s="3" t="s">
        <v>83</v>
      </c>
    </row>
    <row r="31" spans="1:6" x14ac:dyDescent="0.25">
      <c r="A31" s="3" t="s">
        <v>84</v>
      </c>
      <c r="B31" s="3" t="s">
        <v>82</v>
      </c>
      <c r="C31" s="3" t="s">
        <v>82</v>
      </c>
      <c r="D31" s="4">
        <f>42891.05+1890.47+5157.76+2840.84+711.6</f>
        <v>53491.720000000008</v>
      </c>
      <c r="E31" s="5">
        <v>3111</v>
      </c>
      <c r="F31" s="3" t="s">
        <v>85</v>
      </c>
    </row>
    <row r="32" spans="1:6" x14ac:dyDescent="0.25">
      <c r="A32" s="3" t="s">
        <v>84</v>
      </c>
      <c r="B32" s="3" t="s">
        <v>82</v>
      </c>
      <c r="C32" s="3" t="s">
        <v>82</v>
      </c>
      <c r="D32" s="4">
        <f>623.97+1149.65+1227.58+2710.78+972.41+69.48</f>
        <v>6753.869999999999</v>
      </c>
      <c r="E32" s="5">
        <v>3114</v>
      </c>
      <c r="F32" s="3" t="s">
        <v>86</v>
      </c>
    </row>
    <row r="33" spans="1:6" x14ac:dyDescent="0.25">
      <c r="A33" s="3" t="s">
        <v>84</v>
      </c>
      <c r="B33" s="3" t="s">
        <v>82</v>
      </c>
      <c r="C33" s="3" t="s">
        <v>82</v>
      </c>
      <c r="D33" s="4">
        <f>9407.2+597.62</f>
        <v>10004.820000000002</v>
      </c>
      <c r="E33" s="5">
        <v>3132</v>
      </c>
      <c r="F33" s="3" t="s">
        <v>87</v>
      </c>
    </row>
    <row r="34" spans="1:6" x14ac:dyDescent="0.25">
      <c r="A34" s="3" t="s">
        <v>84</v>
      </c>
      <c r="B34" s="3" t="s">
        <v>82</v>
      </c>
      <c r="C34" s="3" t="s">
        <v>82</v>
      </c>
      <c r="D34" s="4">
        <f>30+5.6+15+0.4</f>
        <v>51</v>
      </c>
      <c r="E34" s="5">
        <v>3211</v>
      </c>
      <c r="F34" s="3" t="s">
        <v>88</v>
      </c>
    </row>
    <row r="35" spans="1:6" x14ac:dyDescent="0.25">
      <c r="A35" s="3" t="s">
        <v>84</v>
      </c>
      <c r="B35" s="3" t="s">
        <v>82</v>
      </c>
      <c r="C35" s="3" t="s">
        <v>82</v>
      </c>
      <c r="D35" s="4">
        <f>1394.57+80</f>
        <v>1474.57</v>
      </c>
      <c r="E35" s="5">
        <v>3212</v>
      </c>
      <c r="F35" s="3" t="s">
        <v>89</v>
      </c>
    </row>
    <row r="36" spans="1:6" x14ac:dyDescent="0.25">
      <c r="A36" s="3" t="s">
        <v>90</v>
      </c>
      <c r="B36" s="18" t="s">
        <v>82</v>
      </c>
      <c r="C36" s="3" t="s">
        <v>82</v>
      </c>
      <c r="D36" s="4">
        <f>30+15+664+398.77</f>
        <v>1107.77</v>
      </c>
      <c r="E36" s="5">
        <v>3721</v>
      </c>
      <c r="F36" s="3" t="s">
        <v>91</v>
      </c>
    </row>
    <row r="37" spans="1:6" x14ac:dyDescent="0.25">
      <c r="A37" s="3" t="s">
        <v>93</v>
      </c>
      <c r="B37" s="3" t="s">
        <v>82</v>
      </c>
      <c r="C37" s="3" t="s">
        <v>82</v>
      </c>
      <c r="D37" s="4">
        <f>51.91+71.63</f>
        <v>123.53999999999999</v>
      </c>
      <c r="E37" s="5">
        <v>3221</v>
      </c>
      <c r="F37" s="3" t="s">
        <v>94</v>
      </c>
    </row>
    <row r="38" spans="1:6" x14ac:dyDescent="0.25">
      <c r="A38" s="3" t="s">
        <v>93</v>
      </c>
      <c r="B38" s="3" t="s">
        <v>82</v>
      </c>
      <c r="C38" s="3" t="s">
        <v>82</v>
      </c>
      <c r="D38" s="4">
        <v>455.62</v>
      </c>
      <c r="E38" s="5">
        <v>3222</v>
      </c>
      <c r="F38" s="3" t="s">
        <v>92</v>
      </c>
    </row>
    <row r="39" spans="1:6" x14ac:dyDescent="0.25">
      <c r="A39" s="3" t="s">
        <v>95</v>
      </c>
      <c r="B39" s="18">
        <v>18683136487</v>
      </c>
      <c r="C39" s="3" t="s">
        <v>96</v>
      </c>
      <c r="D39" s="4">
        <v>194</v>
      </c>
      <c r="E39" s="5">
        <v>3295500</v>
      </c>
      <c r="F39" s="3" t="s">
        <v>97</v>
      </c>
    </row>
    <row r="40" spans="1:6" x14ac:dyDescent="0.25">
      <c r="A40" s="6"/>
      <c r="B40" s="6"/>
      <c r="C40" s="8" t="s">
        <v>77</v>
      </c>
      <c r="D40" s="9">
        <f>SUM(D8:D39)</f>
        <v>79065.650000000009</v>
      </c>
      <c r="E40" s="7"/>
      <c r="F40" s="6"/>
    </row>
    <row r="43" spans="1:6" ht="15.75" x14ac:dyDescent="0.25">
      <c r="F43" s="10" t="s">
        <v>78</v>
      </c>
    </row>
    <row r="44" spans="1:6" ht="15.75" x14ac:dyDescent="0.25">
      <c r="F44" s="10" t="s">
        <v>79</v>
      </c>
    </row>
  </sheetData>
  <mergeCells count="6">
    <mergeCell ref="A6:F6"/>
    <mergeCell ref="A1:F1"/>
    <mergeCell ref="A2:F2"/>
    <mergeCell ref="A3:F3"/>
    <mergeCell ref="A4:F4"/>
    <mergeCell ref="A5:F5"/>
  </mergeCells>
  <pageMargins left="0.7" right="0.7" top="0.75" bottom="0.75" header="0.3" footer="0.3"/>
  <pageSetup paperSize="9" scale="6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01-2026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Topalović</dc:creator>
  <cp:lastModifiedBy>Martin Topalović</cp:lastModifiedBy>
  <cp:lastPrinted>2026-02-20T13:07:16Z</cp:lastPrinted>
  <dcterms:created xsi:type="dcterms:W3CDTF">2026-02-20T11:03:23Z</dcterms:created>
  <dcterms:modified xsi:type="dcterms:W3CDTF">2026-02-20T13:07:41Z</dcterms:modified>
</cp:coreProperties>
</file>